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930" windowWidth="15660" windowHeight="1527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79" i="1"/>
  <c r="F71" i="1"/>
  <c r="F70" i="1"/>
  <c r="F66" i="1"/>
  <c r="F65" i="1"/>
  <c r="F61" i="1"/>
  <c r="F60" i="1"/>
  <c r="F73" i="1"/>
  <c r="F63" i="1"/>
  <c r="F53" i="1"/>
  <c r="F51" i="1"/>
  <c r="F49" i="1"/>
  <c r="F31" i="1"/>
  <c r="F33" i="1"/>
  <c r="F35" i="1"/>
  <c r="F37" i="1"/>
  <c r="F43" i="1"/>
  <c r="F29" i="1"/>
  <c r="F19" i="1"/>
  <c r="F21" i="1"/>
  <c r="F23" i="1"/>
  <c r="F75" i="1" l="1"/>
  <c r="F93" i="1" s="1"/>
  <c r="F39" i="1"/>
  <c r="F83" i="1" l="1"/>
  <c r="F96" i="1" s="1"/>
  <c r="F45" i="1"/>
  <c r="F90" i="1"/>
  <c r="F17" i="1"/>
  <c r="F25" i="1" s="1"/>
  <c r="F89" i="1" s="1"/>
  <c r="F55" i="1" l="1"/>
  <c r="F92" i="1" s="1"/>
  <c r="F91" i="1"/>
  <c r="F94" i="1" l="1"/>
  <c r="F98" i="1" s="1"/>
  <c r="F99" i="1" s="1"/>
  <c r="F100" i="1" s="1"/>
</calcChain>
</file>

<file path=xl/sharedStrings.xml><?xml version="1.0" encoding="utf-8"?>
<sst xmlns="http://schemas.openxmlformats.org/spreadsheetml/2006/main" count="116" uniqueCount="76">
  <si>
    <t>1.</t>
  </si>
  <si>
    <t>m2</t>
  </si>
  <si>
    <t>2.</t>
  </si>
  <si>
    <t>m3</t>
  </si>
  <si>
    <t>3.</t>
  </si>
  <si>
    <t>komplet</t>
  </si>
  <si>
    <t>PDV  25%</t>
  </si>
  <si>
    <t>UKUPNO (bez PDV-a) :</t>
  </si>
  <si>
    <t>SVEUKUPNO (s PDV-om):</t>
  </si>
  <si>
    <t xml:space="preserve">3. </t>
  </si>
  <si>
    <t>4.</t>
  </si>
  <si>
    <t>Čišćenje gradilišta, odvoz i zbrinjavanje otpadnog materijala</t>
  </si>
  <si>
    <t xml:space="preserve">2. </t>
  </si>
  <si>
    <t>Napomena: Troškovnik je potrebno ispuniti u svim stavkama, nije dozvoljeno mijenjati stavke troškovnika.  Kako bi se ponuda smatrala valjanom, ponuđene cijene moraju obuhvatiti sve tražene usluge.</t>
  </si>
  <si>
    <t>Mjesto i datum:_________________________</t>
  </si>
  <si>
    <t xml:space="preserve">Za Ponuditelja: </t>
  </si>
  <si>
    <t>____________________________________</t>
  </si>
  <si>
    <t>(potpis)</t>
  </si>
  <si>
    <t>Naručitelj: SVEUČILIŠTE JURJA DOBRILE U PULI, Zagrebačka 30, 52 100 PULA</t>
  </si>
  <si>
    <t>Predmet nabave: Radovi na konzervaciji cisterne na lokalitetu Vela Stancija kraj Vrsara
                                    Projekt: Arheološki krajolik Općine Vrsar-Orsera</t>
  </si>
  <si>
    <r>
      <t xml:space="preserve">RADOVI NA KONZERVACIJI CISTERNE NA LOKALITETU </t>
    </r>
    <r>
      <rPr>
        <b/>
        <sz val="18"/>
        <rFont val="Arial Narrow"/>
      </rPr>
      <t>VELA STANCIJA KRAJ VRSARA</t>
    </r>
    <r>
      <rPr>
        <sz val="18"/>
        <rFont val="Arial Narrow"/>
        <family val="2"/>
        <charset val="238"/>
      </rPr>
      <t xml:space="preserve"> </t>
    </r>
  </si>
  <si>
    <t xml:space="preserve">A. </t>
  </si>
  <si>
    <t>GRAĐEVINSKI OBRTNIČKI RADOVI</t>
  </si>
  <si>
    <t>I. PRIPREMNI RADOVI</t>
  </si>
  <si>
    <t>Izrada i postavljanje table upozorenja ("Arheološki lokalitet - opasnost od pada - ulaz na vlastitu odgovornost" ili slično) u dogovoru s voditeljem istraživanja</t>
  </si>
  <si>
    <t>kom</t>
  </si>
  <si>
    <t>Izrada pristupne rampe preko konzerviranih zidova za potrebe nasipavanja cisterne. Rampa se izrađuje od drvenih gredica i tavalona d=5 cm.</t>
  </si>
  <si>
    <t>Evidencijski broj nabave: 01-2026-VRSAR-JN</t>
  </si>
  <si>
    <t>Projektantska izrada izvedbenih detalja pojedinih elemenata cisterne u dogovoru s voditeljem istraživanja (detalj rekonstrukcije luka i sl.)</t>
  </si>
  <si>
    <t>Doplatak za gradilište bez struje i vode</t>
  </si>
  <si>
    <t>I.</t>
  </si>
  <si>
    <t>PRIPREMNI RADOVI</t>
  </si>
  <si>
    <t>UKUPNO PRIPREMNI RADOVI</t>
  </si>
  <si>
    <t>REKONSTRUKCIJA SJEVERNOG I ZAPADNOG ZIDA CISTERNE</t>
  </si>
  <si>
    <t>Čišćenje raslinja i nevezanog materijala kamenih zidova</t>
  </si>
  <si>
    <t>II.</t>
  </si>
  <si>
    <t>Zatrpavanje rupe u zapadnom dijelu cisterne zemljanim materijalom prosječne dubine 1,0 m.</t>
  </si>
  <si>
    <t>Transport kamenog materijala za zidanje u cisternu s deponije udaljene do 50m.</t>
  </si>
  <si>
    <t>5.</t>
  </si>
  <si>
    <t>Rekonstrukcija nedostajućih dijelova kamenih zidova postojećim kamenom i prirodnim hidrauličkim vapnenim mortom po uzoru na postojeće.</t>
  </si>
  <si>
    <t>Obrada fuge hidrauličnim vapnenim mortom</t>
  </si>
  <si>
    <t>UKUPNO REKONSTRUKCIJA SJEVERNOG I ZAPADNOG ZIDA CISTERNE</t>
  </si>
  <si>
    <t>Rekonstrukcija nedostajućeg dijela kamenog luka u sjevernom dijelu cisterne, komplet sa lučnom oplatom.</t>
  </si>
  <si>
    <t>III.</t>
  </si>
  <si>
    <t>REKONSTRUKCIJA KAMENOG LUKA</t>
  </si>
  <si>
    <t>Čišćenje raslinja, nevezanog materijala, humusa i raziđivanje pomaknutog nevezanog kamena na kruništu zida</t>
  </si>
  <si>
    <t>UKUPNO REKONSTRUKCIJA KAMENOG LUKA</t>
  </si>
  <si>
    <t>IV.</t>
  </si>
  <si>
    <t>REKONSTRUKCIJA SJEVERNOG ZIDA (prolazak cijevi vodovoda)</t>
  </si>
  <si>
    <t>Rekonstrukcija srušenog zida postojećim kamenom i prirodnim hidrauličkim vapnenim mortom po uzoru na postojeće. Krunište se završno obrađuje kao presjek zida neravnomjerno u dogovoru s voditeljem istraživanja.</t>
  </si>
  <si>
    <t>UKUPNO REKONSTRUKCIJA SJEVERNOG ZIDA</t>
  </si>
  <si>
    <t>V.</t>
  </si>
  <si>
    <t>OSTALO</t>
  </si>
  <si>
    <t>Zatrpavanje zemljenim materijalom prostora između unutašnjeg i vanjskog zida cisterne do razine 10 cm od vrha nižeg kruništa zida. Prosječna širina 0,35m, prosječna dubina 0,9. Prije zatrpavanja ugraditi parapropusnu foliju i geotekstil kao zaštitu od probijanja raslinja.</t>
  </si>
  <si>
    <t>a) zemljani materijal</t>
  </si>
  <si>
    <t>b) parapropusna folija + geotekstil</t>
  </si>
  <si>
    <t>Zatrpavanje ulaza u cisternu zemljanim materijalom. Prije zatrpavanja ugraditi parapropusnu foliju i geotekstil kao zaštitu  od probijanja raslinja</t>
  </si>
  <si>
    <t>Završno nasipavanje rizlom 8-16mm u sloju debljine 10cm. Prije nasipavanja ugraditi parapropusnu foliju i geotekstil kao zaštitu od probijanja raslinja.</t>
  </si>
  <si>
    <t>a) rizla 8-16 mm</t>
  </si>
  <si>
    <t>UKUPNO OSTALO</t>
  </si>
  <si>
    <t>B.</t>
  </si>
  <si>
    <t>SANACIJA POVIJESNE ŽBUKE</t>
  </si>
  <si>
    <t xml:space="preserve">1. </t>
  </si>
  <si>
    <t>Čišćenje postojećih oštećenih opšava i konsolidacija povijesne žbuke na pozicijama degradacije opšivanjem vapnenim mortom</t>
  </si>
  <si>
    <t>Fiksiranje povijesne žbuke injektiranjem injekcijske smjese na bazi hidrauličnog vapnja.</t>
  </si>
  <si>
    <t>UKUPNO SANACIJA POVIJESNE ŽBUKE</t>
  </si>
  <si>
    <t>REKAPITULACIJA</t>
  </si>
  <si>
    <t>A. GRAĐEVINSKI OBRTNIČKI RADOVI</t>
  </si>
  <si>
    <t>II. REKONSTRUKCIJA SJEVERNOG I ZAPADNOG ZIDA CISTERENE</t>
  </si>
  <si>
    <t>III. REKONSTRUKCIJA KAMENOG LUKA</t>
  </si>
  <si>
    <t>IV. REKONSTRUKCIJA SJEVERNOG ZIDA (prolazak cijevi vodovoda)</t>
  </si>
  <si>
    <t>V. OSTALO</t>
  </si>
  <si>
    <t>A. UKUPNO GRAĐEVINSKO OBRTNIČKI RADOVI</t>
  </si>
  <si>
    <t>B. SANACIJA POVIJESNE ŽBUKE</t>
  </si>
  <si>
    <t>Prilog 2. - Troškovnik</t>
  </si>
  <si>
    <t>sastavio:  Branko Orbanić, dipl.ing.arh.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</si>
</sst>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[$€-1]_-;\-* #,##0.00\ [$€-1]_-;_-* &quot;-&quot;??\ [$€-1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  <charset val="238"/>
    </font>
    <font>
      <b/>
      <sz val="18"/>
      <name val="Arial Narrow"/>
    </font>
    <font>
      <sz val="14"/>
      <name val="Arial Narrow"/>
      <family val="2"/>
      <charset val="238"/>
    </font>
    <font>
      <sz val="14"/>
      <color rgb="FFFF0000"/>
      <name val="Arial Narrow"/>
      <family val="2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3" tint="-0.499984740745262"/>
      <name val="Arial Narrow"/>
    </font>
    <font>
      <sz val="10"/>
      <color theme="3" tint="-0.499984740745262"/>
      <name val="Arial Narrow"/>
      <family val="2"/>
      <charset val="238"/>
    </font>
    <font>
      <sz val="10"/>
      <color rgb="FF000090"/>
      <name val="Arial Narrow"/>
    </font>
    <font>
      <b/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9"/>
      <name val="Arial Narrow"/>
      <family val="2"/>
    </font>
    <font>
      <sz val="10"/>
      <color rgb="FFC0000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</cellStyleXfs>
  <cellXfs count="95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wrapText="1"/>
    </xf>
    <xf numFmtId="49" fontId="7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4" fontId="7" fillId="0" borderId="0" xfId="2" applyNumberFormat="1" applyFont="1" applyAlignment="1">
      <alignment horizontal="right"/>
    </xf>
    <xf numFmtId="4" fontId="7" fillId="0" borderId="0" xfId="2" applyNumberFormat="1" applyFont="1" applyAlignment="1"/>
    <xf numFmtId="0" fontId="7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indent="8"/>
    </xf>
    <xf numFmtId="4" fontId="7" fillId="0" borderId="0" xfId="1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0" fontId="9" fillId="0" borderId="0" xfId="1" applyFont="1"/>
    <xf numFmtId="0" fontId="9" fillId="3" borderId="0" xfId="1" applyFont="1" applyFill="1"/>
    <xf numFmtId="0" fontId="9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wrapText="1"/>
    </xf>
    <xf numFmtId="4" fontId="9" fillId="0" borderId="0" xfId="1" applyNumberFormat="1" applyFont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" fontId="12" fillId="0" borderId="2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4" fontId="12" fillId="0" borderId="2" xfId="1" applyNumberFormat="1" applyFont="1" applyBorder="1" applyAlignment="1">
      <alignment horizontal="right" vertical="center" wrapText="1"/>
    </xf>
    <xf numFmtId="0" fontId="14" fillId="0" borderId="0" xfId="1" applyFont="1" applyAlignment="1">
      <alignment vertical="center" wrapText="1"/>
    </xf>
    <xf numFmtId="4" fontId="14" fillId="0" borderId="0" xfId="1" applyNumberFormat="1" applyFont="1" applyAlignment="1">
      <alignment horizontal="left" vertical="top"/>
    </xf>
    <xf numFmtId="49" fontId="14" fillId="0" borderId="0" xfId="1" applyNumberFormat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164" fontId="15" fillId="0" borderId="0" xfId="1" applyNumberFormat="1" applyFont="1" applyAlignment="1">
      <alignment horizontal="right" vertical="center" wrapText="1"/>
    </xf>
    <xf numFmtId="4" fontId="16" fillId="0" borderId="0" xfId="1" applyNumberFormat="1" applyFont="1" applyAlignment="1">
      <alignment horizontal="right" vertical="center" wrapText="1"/>
    </xf>
    <xf numFmtId="164" fontId="13" fillId="0" borderId="2" xfId="1" applyNumberFormat="1" applyFont="1" applyBorder="1" applyAlignment="1">
      <alignment horizontal="right" vertical="center" wrapText="1"/>
    </xf>
    <xf numFmtId="0" fontId="17" fillId="0" borderId="0" xfId="3" applyFont="1" applyAlignment="1">
      <alignment wrapText="1"/>
    </xf>
    <xf numFmtId="4" fontId="7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7" fillId="0" borderId="0" xfId="1" applyFont="1" applyAlignment="1">
      <alignment wrapText="1"/>
    </xf>
    <xf numFmtId="4" fontId="7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7" fillId="0" borderId="0" xfId="2" applyNumberFormat="1" applyFont="1" applyAlignment="1">
      <alignment vertical="center"/>
    </xf>
    <xf numFmtId="4" fontId="7" fillId="0" borderId="0" xfId="2" applyNumberFormat="1" applyFont="1" applyAlignment="1">
      <alignment horizontal="right" vertical="center"/>
    </xf>
    <xf numFmtId="0" fontId="19" fillId="0" borderId="0" xfId="4" applyFont="1" applyAlignment="1">
      <alignment horizontal="left"/>
    </xf>
    <xf numFmtId="4" fontId="2" fillId="0" borderId="0" xfId="4" applyNumberFormat="1" applyFont="1" applyAlignment="1">
      <alignment horizontal="right"/>
    </xf>
    <xf numFmtId="4" fontId="2" fillId="0" borderId="0" xfId="4" applyNumberFormat="1" applyFont="1" applyAlignment="1">
      <alignment horizontal="center"/>
    </xf>
    <xf numFmtId="0" fontId="20" fillId="0" borderId="0" xfId="1" applyFont="1" applyAlignment="1">
      <alignment vertical="center" wrapText="1"/>
    </xf>
    <xf numFmtId="49" fontId="20" fillId="0" borderId="0" xfId="1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right" vertical="center"/>
    </xf>
    <xf numFmtId="4" fontId="7" fillId="0" borderId="1" xfId="2" applyNumberFormat="1" applyFont="1" applyBorder="1" applyAlignment="1">
      <alignment horizontal="right" vertical="center"/>
    </xf>
    <xf numFmtId="4" fontId="7" fillId="0" borderId="1" xfId="2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top"/>
    </xf>
    <xf numFmtId="4" fontId="7" fillId="0" borderId="2" xfId="2" applyNumberFormat="1" applyFont="1" applyBorder="1" applyAlignment="1">
      <alignment vertical="center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wrapText="1"/>
    </xf>
    <xf numFmtId="49" fontId="12" fillId="0" borderId="0" xfId="1" applyNumberFormat="1" applyFont="1" applyAlignment="1">
      <alignment horizontal="center" vertical="center"/>
    </xf>
    <xf numFmtId="4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top"/>
    </xf>
    <xf numFmtId="0" fontId="10" fillId="0" borderId="0" xfId="1" applyFont="1" applyAlignment="1">
      <alignment vertical="center" wrapText="1"/>
    </xf>
    <xf numFmtId="0" fontId="12" fillId="0" borderId="2" xfId="1" applyFont="1" applyBorder="1" applyAlignment="1">
      <alignment horizontal="center" vertical="top"/>
    </xf>
    <xf numFmtId="0" fontId="8" fillId="0" borderId="0" xfId="1" applyFont="1" applyAlignment="1">
      <alignment vertical="center" wrapText="1"/>
    </xf>
    <xf numFmtId="0" fontId="21" fillId="0" borderId="0" xfId="1" applyFont="1" applyAlignment="1">
      <alignment wrapText="1"/>
    </xf>
    <xf numFmtId="0" fontId="12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horizontal="left" vertical="center" wrapText="1"/>
    </xf>
    <xf numFmtId="4" fontId="7" fillId="0" borderId="0" xfId="2" applyNumberFormat="1" applyFont="1" applyBorder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0" fontId="22" fillId="0" borderId="0" xfId="4" applyFont="1" applyAlignment="1">
      <alignment horizontal="left"/>
    </xf>
    <xf numFmtId="0" fontId="22" fillId="0" borderId="0" xfId="4" applyFont="1" applyAlignment="1">
      <alignment vertical="top"/>
    </xf>
    <xf numFmtId="4" fontId="22" fillId="0" borderId="0" xfId="4" applyNumberFormat="1" applyFont="1" applyAlignment="1">
      <alignment horizontal="center"/>
    </xf>
    <xf numFmtId="4" fontId="23" fillId="0" borderId="0" xfId="4" applyNumberFormat="1" applyFont="1" applyAlignment="1">
      <alignment horizontal="right"/>
    </xf>
    <xf numFmtId="0" fontId="23" fillId="0" borderId="0" xfId="4" applyFont="1" applyAlignment="1">
      <alignment horizontal="center" vertical="top"/>
    </xf>
    <xf numFmtId="0" fontId="23" fillId="0" borderId="0" xfId="4" applyFont="1" applyAlignment="1">
      <alignment horizontal="left" vertical="top" wrapText="1"/>
    </xf>
    <xf numFmtId="4" fontId="23" fillId="0" borderId="0" xfId="4" applyNumberFormat="1" applyFont="1" applyAlignment="1">
      <alignment horizontal="center"/>
    </xf>
    <xf numFmtId="0" fontId="23" fillId="0" borderId="0" xfId="0" applyFont="1" applyAlignment="1">
      <alignment horizontal="left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/>
    </xf>
    <xf numFmtId="0" fontId="3" fillId="2" borderId="0" xfId="1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2" fillId="0" borderId="2" xfId="1" applyFont="1" applyBorder="1" applyAlignment="1">
      <alignment horizontal="left" vertical="center" wrapText="1"/>
    </xf>
  </cellXfs>
  <cellStyles count="5">
    <cellStyle name="Comma 2 2 2" xfId="2"/>
    <cellStyle name="Normal 2 2" xfId="1"/>
    <cellStyle name="Normalno" xfId="0" builtinId="0"/>
    <cellStyle name="Normalno 2" xfId="3"/>
    <cellStyle name="Normalno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tabSelected="1" topLeftCell="A44" workbookViewId="0">
      <selection activeCell="F119" sqref="F119"/>
    </sheetView>
  </sheetViews>
  <sheetFormatPr defaultColWidth="11.7109375" defaultRowHeight="12.75" x14ac:dyDescent="0.25"/>
  <cols>
    <col min="1" max="1" width="3.28515625" style="10" customWidth="1"/>
    <col min="2" max="2" width="41.42578125" style="10" customWidth="1"/>
    <col min="3" max="3" width="8.5703125" style="5" customWidth="1"/>
    <col min="4" max="4" width="7.42578125" style="6" customWidth="1"/>
    <col min="5" max="5" width="10.140625" style="6" bestFit="1" customWidth="1"/>
    <col min="6" max="6" width="15.5703125" style="6" customWidth="1"/>
    <col min="7" max="16384" width="11.7109375" style="10"/>
  </cols>
  <sheetData>
    <row r="2" spans="1:6" ht="16.5" x14ac:dyDescent="0.25">
      <c r="A2" s="56"/>
      <c r="B2" s="56" t="s">
        <v>74</v>
      </c>
      <c r="C2" s="57"/>
      <c r="D2" s="58"/>
      <c r="E2" s="58"/>
      <c r="F2" s="58"/>
    </row>
    <row r="3" spans="1:6" ht="16.5" x14ac:dyDescent="0.25">
      <c r="A3" s="56"/>
      <c r="B3" s="56"/>
      <c r="C3" s="57"/>
      <c r="D3" s="58"/>
      <c r="E3" s="58"/>
      <c r="F3" s="58"/>
    </row>
    <row r="4" spans="1:6" ht="16.5" x14ac:dyDescent="0.3">
      <c r="A4" s="56"/>
      <c r="B4" s="80" t="s">
        <v>18</v>
      </c>
      <c r="C4" s="81"/>
      <c r="D4" s="82"/>
      <c r="E4" s="83"/>
      <c r="F4" s="83"/>
    </row>
    <row r="5" spans="1:6" ht="16.5" x14ac:dyDescent="0.3">
      <c r="A5" s="56"/>
      <c r="B5" s="84"/>
      <c r="C5" s="85"/>
      <c r="D5" s="86"/>
      <c r="E5" s="83"/>
      <c r="F5" s="83"/>
    </row>
    <row r="6" spans="1:6" ht="33" customHeight="1" x14ac:dyDescent="0.25">
      <c r="A6" s="56"/>
      <c r="B6" s="90" t="s">
        <v>19</v>
      </c>
      <c r="C6" s="90"/>
      <c r="D6" s="90"/>
      <c r="E6" s="90"/>
      <c r="F6" s="90"/>
    </row>
    <row r="7" spans="1:6" ht="16.5" x14ac:dyDescent="0.3">
      <c r="A7" s="56"/>
      <c r="B7" s="91" t="s">
        <v>27</v>
      </c>
      <c r="C7" s="91"/>
      <c r="D7" s="86"/>
      <c r="E7" s="83"/>
      <c r="F7" s="83"/>
    </row>
    <row r="8" spans="1:6" ht="16.5" x14ac:dyDescent="0.25">
      <c r="A8" s="56"/>
      <c r="B8" s="53"/>
      <c r="C8" s="53"/>
      <c r="D8" s="55"/>
      <c r="E8" s="54"/>
      <c r="F8" s="54"/>
    </row>
    <row r="10" spans="1:6" s="1" customFormat="1" ht="42" customHeight="1" x14ac:dyDescent="0.25">
      <c r="A10" s="92" t="s">
        <v>20</v>
      </c>
      <c r="B10" s="92"/>
      <c r="C10" s="92"/>
      <c r="D10" s="92"/>
      <c r="E10" s="92"/>
      <c r="F10" s="92"/>
    </row>
    <row r="11" spans="1:6" s="1" customFormat="1" ht="42" hidden="1" customHeight="1" x14ac:dyDescent="0.25">
      <c r="A11" s="47"/>
      <c r="B11" s="47"/>
      <c r="C11" s="47"/>
      <c r="D11" s="47"/>
      <c r="E11" s="47"/>
      <c r="F11" s="47"/>
    </row>
    <row r="12" spans="1:6" s="1" customFormat="1" ht="18" x14ac:dyDescent="0.25">
      <c r="A12" s="2"/>
      <c r="B12" s="2"/>
      <c r="C12" s="2"/>
      <c r="D12" s="2"/>
      <c r="E12" s="2"/>
      <c r="F12" s="3"/>
    </row>
    <row r="13" spans="1:6" s="4" customFormat="1" x14ac:dyDescent="0.25">
      <c r="A13" s="7"/>
      <c r="B13" s="7"/>
      <c r="C13" s="8"/>
      <c r="D13" s="9"/>
      <c r="E13" s="9"/>
      <c r="F13" s="9"/>
    </row>
    <row r="14" spans="1:6" x14ac:dyDescent="0.25">
      <c r="A14" s="59" t="s">
        <v>21</v>
      </c>
      <c r="B14" s="60" t="s">
        <v>22</v>
      </c>
      <c r="C14" s="11"/>
      <c r="D14" s="12"/>
      <c r="E14" s="12"/>
      <c r="F14" s="12"/>
    </row>
    <row r="15" spans="1:6" x14ac:dyDescent="0.25">
      <c r="A15" s="59" t="s">
        <v>30</v>
      </c>
      <c r="B15" s="60" t="s">
        <v>31</v>
      </c>
      <c r="C15" s="11"/>
      <c r="D15" s="12"/>
      <c r="E15" s="12"/>
      <c r="F15" s="12"/>
    </row>
    <row r="16" spans="1:6" x14ac:dyDescent="0.25">
      <c r="A16" s="59"/>
      <c r="B16" s="60"/>
      <c r="C16" s="11"/>
      <c r="D16" s="12"/>
      <c r="E16" s="12"/>
      <c r="F16" s="12"/>
    </row>
    <row r="17" spans="1:6" ht="38.25" x14ac:dyDescent="0.25">
      <c r="A17" s="4" t="s">
        <v>0</v>
      </c>
      <c r="B17" s="10" t="s">
        <v>24</v>
      </c>
      <c r="C17" s="5" t="s">
        <v>25</v>
      </c>
      <c r="D17" s="49">
        <v>2</v>
      </c>
      <c r="E17" s="49"/>
      <c r="F17" s="49">
        <f>D17*E17</f>
        <v>0</v>
      </c>
    </row>
    <row r="18" spans="1:6" s="19" customFormat="1" x14ac:dyDescent="0.2">
      <c r="A18" s="7"/>
      <c r="B18" s="14"/>
      <c r="C18" s="8"/>
      <c r="D18" s="50"/>
      <c r="E18" s="51"/>
      <c r="F18" s="49"/>
    </row>
    <row r="19" spans="1:6" s="19" customFormat="1" ht="45" customHeight="1" x14ac:dyDescent="0.2">
      <c r="A19" s="7" t="s">
        <v>2</v>
      </c>
      <c r="B19" s="21" t="s">
        <v>26</v>
      </c>
      <c r="C19" s="8" t="s">
        <v>5</v>
      </c>
      <c r="D19" s="50">
        <v>1</v>
      </c>
      <c r="E19" s="51"/>
      <c r="F19" s="49">
        <f t="shared" ref="F19:F23" si="0">D19*E19</f>
        <v>0</v>
      </c>
    </row>
    <row r="20" spans="1:6" s="19" customFormat="1" ht="9.9499999999999993" customHeight="1" x14ac:dyDescent="0.2">
      <c r="A20" s="7"/>
      <c r="B20" s="22"/>
      <c r="C20" s="8"/>
      <c r="D20" s="23"/>
      <c r="E20" s="24"/>
      <c r="F20" s="49"/>
    </row>
    <row r="21" spans="1:6" s="19" customFormat="1" ht="41.25" customHeight="1" x14ac:dyDescent="0.2">
      <c r="A21" s="7" t="s">
        <v>9</v>
      </c>
      <c r="B21" s="48" t="s">
        <v>28</v>
      </c>
      <c r="C21" s="8" t="s">
        <v>5</v>
      </c>
      <c r="D21" s="46">
        <v>1</v>
      </c>
      <c r="E21" s="52"/>
      <c r="F21" s="49">
        <f t="shared" si="0"/>
        <v>0</v>
      </c>
    </row>
    <row r="22" spans="1:6" s="19" customFormat="1" ht="15" customHeight="1" x14ac:dyDescent="0.2">
      <c r="A22" s="7"/>
      <c r="B22" s="48"/>
      <c r="C22" s="8"/>
      <c r="D22" s="46"/>
      <c r="E22" s="52"/>
      <c r="F22" s="49"/>
    </row>
    <row r="23" spans="1:6" s="19" customFormat="1" ht="15" customHeight="1" x14ac:dyDescent="0.2">
      <c r="A23" s="7" t="s">
        <v>10</v>
      </c>
      <c r="B23" s="48" t="s">
        <v>29</v>
      </c>
      <c r="C23" s="8" t="s">
        <v>5</v>
      </c>
      <c r="D23" s="46">
        <v>1</v>
      </c>
      <c r="E23" s="52"/>
      <c r="F23" s="49">
        <f t="shared" si="0"/>
        <v>0</v>
      </c>
    </row>
    <row r="24" spans="1:6" s="19" customFormat="1" ht="15" customHeight="1" x14ac:dyDescent="0.2">
      <c r="A24" s="13"/>
      <c r="B24" s="48"/>
      <c r="C24" s="8"/>
      <c r="D24" s="46"/>
      <c r="E24" s="52"/>
      <c r="F24" s="49"/>
    </row>
    <row r="25" spans="1:6" s="19" customFormat="1" ht="15" customHeight="1" x14ac:dyDescent="0.2">
      <c r="A25" s="65" t="s">
        <v>30</v>
      </c>
      <c r="B25" s="94" t="s">
        <v>32</v>
      </c>
      <c r="C25" s="94"/>
      <c r="D25" s="94"/>
      <c r="E25" s="94"/>
      <c r="F25" s="66">
        <f>SUM(F17:F24)</f>
        <v>0</v>
      </c>
    </row>
    <row r="26" spans="1:6" s="19" customFormat="1" ht="15" customHeight="1" x14ac:dyDescent="0.2">
      <c r="A26" s="67"/>
      <c r="B26" s="68"/>
      <c r="C26" s="69"/>
      <c r="D26" s="70"/>
      <c r="E26" s="52"/>
      <c r="F26" s="51"/>
    </row>
    <row r="27" spans="1:6" s="28" customFormat="1" x14ac:dyDescent="0.2">
      <c r="A27" s="67" t="s">
        <v>35</v>
      </c>
      <c r="B27" s="71" t="s">
        <v>33</v>
      </c>
      <c r="C27" s="69"/>
      <c r="D27" s="70"/>
      <c r="E27" s="52"/>
      <c r="F27" s="51"/>
    </row>
    <row r="28" spans="1:6" s="28" customFormat="1" x14ac:dyDescent="0.2">
      <c r="A28" s="67"/>
      <c r="B28" s="71"/>
      <c r="C28" s="69"/>
      <c r="D28" s="70"/>
      <c r="E28" s="52"/>
      <c r="F28" s="51"/>
    </row>
    <row r="29" spans="1:6" s="28" customFormat="1" x14ac:dyDescent="0.2">
      <c r="A29" s="13" t="s">
        <v>0</v>
      </c>
      <c r="B29" s="30" t="s">
        <v>34</v>
      </c>
      <c r="C29" s="8" t="s">
        <v>1</v>
      </c>
      <c r="D29" s="46">
        <v>19</v>
      </c>
      <c r="E29" s="52"/>
      <c r="F29" s="49">
        <f>D29*E29</f>
        <v>0</v>
      </c>
    </row>
    <row r="30" spans="1:6" s="28" customFormat="1" x14ac:dyDescent="0.2">
      <c r="A30" s="13"/>
      <c r="B30" s="29"/>
      <c r="C30" s="69"/>
      <c r="D30" s="46"/>
      <c r="E30" s="52"/>
      <c r="F30" s="49"/>
    </row>
    <row r="31" spans="1:6" s="27" customFormat="1" ht="28.5" customHeight="1" x14ac:dyDescent="0.2">
      <c r="A31" s="13" t="s">
        <v>2</v>
      </c>
      <c r="B31" s="21" t="s">
        <v>36</v>
      </c>
      <c r="C31" s="8" t="s">
        <v>3</v>
      </c>
      <c r="D31" s="46">
        <v>8.5</v>
      </c>
      <c r="E31" s="52"/>
      <c r="F31" s="49">
        <f t="shared" ref="F31" si="1">D31*E31</f>
        <v>0</v>
      </c>
    </row>
    <row r="32" spans="1:6" s="27" customFormat="1" x14ac:dyDescent="0.2">
      <c r="A32" s="13"/>
      <c r="B32" s="31"/>
      <c r="C32" s="25"/>
      <c r="D32" s="26"/>
      <c r="E32" s="26"/>
      <c r="F32" s="32"/>
    </row>
    <row r="33" spans="1:6" s="27" customFormat="1" ht="27" customHeight="1" x14ac:dyDescent="0.2">
      <c r="A33" s="13" t="s">
        <v>4</v>
      </c>
      <c r="B33" s="21" t="s">
        <v>37</v>
      </c>
      <c r="C33" s="8" t="s">
        <v>3</v>
      </c>
      <c r="D33" s="46">
        <v>6</v>
      </c>
      <c r="E33" s="52"/>
      <c r="F33" s="49">
        <f t="shared" ref="F33" si="2">D33*E33</f>
        <v>0</v>
      </c>
    </row>
    <row r="34" spans="1:6" s="27" customFormat="1" ht="15" customHeight="1" x14ac:dyDescent="0.2">
      <c r="A34" s="13"/>
      <c r="B34" s="21"/>
      <c r="C34" s="15"/>
      <c r="D34" s="16"/>
      <c r="E34" s="17"/>
      <c r="F34" s="18"/>
    </row>
    <row r="35" spans="1:6" s="27" customFormat="1" ht="42.75" customHeight="1" x14ac:dyDescent="0.2">
      <c r="A35" s="13" t="s">
        <v>10</v>
      </c>
      <c r="B35" s="21" t="s">
        <v>39</v>
      </c>
      <c r="C35" s="8" t="s">
        <v>3</v>
      </c>
      <c r="D35" s="46">
        <v>5.7</v>
      </c>
      <c r="E35" s="52"/>
      <c r="F35" s="49">
        <f t="shared" ref="F35" si="3">D35*E35</f>
        <v>0</v>
      </c>
    </row>
    <row r="36" spans="1:6" s="27" customFormat="1" ht="15" customHeight="1" x14ac:dyDescent="0.2">
      <c r="A36" s="20"/>
      <c r="B36" s="21"/>
      <c r="C36" s="15"/>
      <c r="D36" s="16"/>
      <c r="E36" s="17"/>
      <c r="F36" s="18"/>
    </row>
    <row r="37" spans="1:6" s="27" customFormat="1" ht="15" customHeight="1" x14ac:dyDescent="0.2">
      <c r="A37" s="13" t="s">
        <v>38</v>
      </c>
      <c r="B37" s="21" t="s">
        <v>40</v>
      </c>
      <c r="C37" s="8" t="s">
        <v>1</v>
      </c>
      <c r="D37" s="46">
        <v>19</v>
      </c>
      <c r="E37" s="52"/>
      <c r="F37" s="49">
        <f t="shared" ref="F37" si="4">D37*E37</f>
        <v>0</v>
      </c>
    </row>
    <row r="38" spans="1:6" s="27" customFormat="1" ht="15" customHeight="1" x14ac:dyDescent="0.2">
      <c r="A38" s="20"/>
      <c r="B38" s="21"/>
      <c r="C38" s="15"/>
      <c r="D38" s="16"/>
      <c r="E38" s="17"/>
      <c r="F38" s="18"/>
    </row>
    <row r="39" spans="1:6" s="27" customFormat="1" ht="18.75" customHeight="1" x14ac:dyDescent="0.2">
      <c r="A39" s="65" t="s">
        <v>35</v>
      </c>
      <c r="B39" s="94" t="s">
        <v>41</v>
      </c>
      <c r="C39" s="94"/>
      <c r="D39" s="94"/>
      <c r="E39" s="94"/>
      <c r="F39" s="66">
        <f>SUM(F31:F38)</f>
        <v>0</v>
      </c>
    </row>
    <row r="40" spans="1:6" s="27" customFormat="1" ht="15" customHeight="1" x14ac:dyDescent="0.2">
      <c r="A40" s="20"/>
      <c r="B40" s="21"/>
      <c r="C40" s="15"/>
      <c r="D40" s="16"/>
      <c r="E40" s="17"/>
      <c r="F40" s="18"/>
    </row>
    <row r="41" spans="1:6" s="27" customFormat="1" ht="15" customHeight="1" x14ac:dyDescent="0.2">
      <c r="A41" s="67" t="s">
        <v>43</v>
      </c>
      <c r="B41" s="71" t="s">
        <v>44</v>
      </c>
      <c r="C41" s="69"/>
      <c r="D41" s="70"/>
      <c r="E41" s="52"/>
      <c r="F41" s="51"/>
    </row>
    <row r="42" spans="1:6" s="27" customFormat="1" ht="15" customHeight="1" x14ac:dyDescent="0.2">
      <c r="A42" s="67"/>
      <c r="B42" s="71"/>
      <c r="C42" s="69"/>
      <c r="D42" s="70"/>
      <c r="E42" s="52"/>
      <c r="F42" s="51"/>
    </row>
    <row r="43" spans="1:6" s="27" customFormat="1" ht="31.5" customHeight="1" x14ac:dyDescent="0.2">
      <c r="A43" s="7" t="s">
        <v>0</v>
      </c>
      <c r="B43" s="30" t="s">
        <v>42</v>
      </c>
      <c r="C43" s="8" t="s">
        <v>5</v>
      </c>
      <c r="D43" s="46">
        <v>1</v>
      </c>
      <c r="E43" s="52"/>
      <c r="F43" s="49">
        <f>D43*E43</f>
        <v>0</v>
      </c>
    </row>
    <row r="44" spans="1:6" s="27" customFormat="1" ht="15" customHeight="1" x14ac:dyDescent="0.2">
      <c r="A44" s="20"/>
      <c r="B44" s="21"/>
      <c r="C44" s="15"/>
      <c r="D44" s="16"/>
      <c r="E44" s="17"/>
      <c r="F44" s="18"/>
    </row>
    <row r="45" spans="1:6" s="27" customFormat="1" ht="15" customHeight="1" x14ac:dyDescent="0.2">
      <c r="A45" s="65" t="s">
        <v>43</v>
      </c>
      <c r="B45" s="94" t="s">
        <v>46</v>
      </c>
      <c r="C45" s="94"/>
      <c r="D45" s="94"/>
      <c r="E45" s="94"/>
      <c r="F45" s="66">
        <f>SUM(F37:F44)</f>
        <v>0</v>
      </c>
    </row>
    <row r="46" spans="1:6" s="27" customFormat="1" ht="15" customHeight="1" x14ac:dyDescent="0.2">
      <c r="A46" s="20"/>
      <c r="B46" s="21"/>
      <c r="C46" s="15"/>
      <c r="D46" s="16"/>
      <c r="E46" s="17"/>
      <c r="F46" s="18"/>
    </row>
    <row r="47" spans="1:6" s="27" customFormat="1" ht="15" customHeight="1" x14ac:dyDescent="0.2">
      <c r="A47" s="67" t="s">
        <v>47</v>
      </c>
      <c r="B47" s="71" t="s">
        <v>48</v>
      </c>
      <c r="C47" s="69"/>
      <c r="D47" s="70"/>
      <c r="E47" s="52"/>
      <c r="F47" s="51"/>
    </row>
    <row r="48" spans="1:6" s="27" customFormat="1" ht="15" customHeight="1" x14ac:dyDescent="0.2">
      <c r="A48" s="67"/>
      <c r="B48" s="71"/>
      <c r="C48" s="69"/>
      <c r="D48" s="70"/>
      <c r="E48" s="52"/>
      <c r="F48" s="51"/>
    </row>
    <row r="49" spans="1:6" s="27" customFormat="1" ht="32.25" customHeight="1" x14ac:dyDescent="0.2">
      <c r="A49" s="7" t="s">
        <v>0</v>
      </c>
      <c r="B49" s="72" t="s">
        <v>45</v>
      </c>
      <c r="C49" s="8" t="s">
        <v>1</v>
      </c>
      <c r="D49" s="46">
        <v>4</v>
      </c>
      <c r="E49" s="52"/>
      <c r="F49" s="49">
        <f>D49*E49</f>
        <v>0</v>
      </c>
    </row>
    <row r="50" spans="1:6" s="27" customFormat="1" ht="14.25" customHeight="1" x14ac:dyDescent="0.2">
      <c r="A50" s="7"/>
      <c r="B50" s="72"/>
      <c r="C50" s="8"/>
      <c r="D50" s="46"/>
      <c r="E50" s="52"/>
      <c r="F50" s="49"/>
    </row>
    <row r="51" spans="1:6" s="27" customFormat="1" ht="31.5" customHeight="1" x14ac:dyDescent="0.2">
      <c r="A51" s="7" t="s">
        <v>2</v>
      </c>
      <c r="B51" s="21" t="s">
        <v>37</v>
      </c>
      <c r="C51" s="8" t="s">
        <v>3</v>
      </c>
      <c r="D51" s="46">
        <v>4</v>
      </c>
      <c r="E51" s="52"/>
      <c r="F51" s="49">
        <f t="shared" ref="F51" si="5">D51*E51</f>
        <v>0</v>
      </c>
    </row>
    <row r="52" spans="1:6" s="27" customFormat="1" ht="17.25" customHeight="1" x14ac:dyDescent="0.2">
      <c r="A52" s="7"/>
      <c r="B52" s="21"/>
      <c r="C52" s="8"/>
      <c r="D52" s="46"/>
      <c r="E52" s="52"/>
      <c r="F52" s="49"/>
    </row>
    <row r="53" spans="1:6" s="27" customFormat="1" ht="58.5" customHeight="1" x14ac:dyDescent="0.2">
      <c r="A53" s="7" t="s">
        <v>4</v>
      </c>
      <c r="B53" s="21" t="s">
        <v>49</v>
      </c>
      <c r="C53" s="8" t="s">
        <v>3</v>
      </c>
      <c r="D53" s="46">
        <v>3.6</v>
      </c>
      <c r="E53" s="52"/>
      <c r="F53" s="49">
        <f t="shared" ref="F53" si="6">D53*E53</f>
        <v>0</v>
      </c>
    </row>
    <row r="54" spans="1:6" s="27" customFormat="1" x14ac:dyDescent="0.2">
      <c r="A54" s="20"/>
      <c r="B54" s="21"/>
      <c r="C54" s="15"/>
      <c r="D54" s="16"/>
      <c r="E54" s="17"/>
      <c r="F54" s="18"/>
    </row>
    <row r="55" spans="1:6" s="27" customFormat="1" x14ac:dyDescent="0.2">
      <c r="A55" s="73" t="s">
        <v>47</v>
      </c>
      <c r="B55" s="94" t="s">
        <v>50</v>
      </c>
      <c r="C55" s="94"/>
      <c r="D55" s="94"/>
      <c r="E55" s="94"/>
      <c r="F55" s="66">
        <f>SUM(F43:F54)</f>
        <v>0</v>
      </c>
    </row>
    <row r="56" spans="1:6" s="27" customFormat="1" ht="15" customHeight="1" x14ac:dyDescent="0.2">
      <c r="A56" s="13"/>
      <c r="B56" s="14"/>
      <c r="C56" s="8"/>
      <c r="D56" s="46"/>
      <c r="E56" s="52"/>
      <c r="F56" s="51"/>
    </row>
    <row r="57" spans="1:6" s="27" customFormat="1" ht="15" customHeight="1" x14ac:dyDescent="0.2">
      <c r="A57" s="67" t="s">
        <v>51</v>
      </c>
      <c r="B57" s="71" t="s">
        <v>52</v>
      </c>
      <c r="C57" s="69"/>
      <c r="D57" s="70"/>
      <c r="E57" s="52"/>
      <c r="F57" s="51"/>
    </row>
    <row r="58" spans="1:6" s="27" customFormat="1" ht="15" customHeight="1" x14ac:dyDescent="0.2">
      <c r="A58" s="67"/>
      <c r="B58" s="71"/>
      <c r="C58" s="69"/>
      <c r="D58" s="70"/>
      <c r="E58" s="52"/>
      <c r="F58" s="51"/>
    </row>
    <row r="59" spans="1:6" s="27" customFormat="1" ht="74.25" customHeight="1" x14ac:dyDescent="0.2">
      <c r="A59" s="7" t="s">
        <v>0</v>
      </c>
      <c r="B59" s="72" t="s">
        <v>53</v>
      </c>
      <c r="C59" s="8"/>
      <c r="D59" s="46"/>
      <c r="E59" s="52"/>
      <c r="F59" s="49"/>
    </row>
    <row r="60" spans="1:6" s="27" customFormat="1" ht="15" customHeight="1" x14ac:dyDescent="0.2">
      <c r="A60" s="7"/>
      <c r="B60" s="72" t="s">
        <v>54</v>
      </c>
      <c r="C60" s="8" t="s">
        <v>3</v>
      </c>
      <c r="D60" s="46">
        <v>6.6</v>
      </c>
      <c r="E60" s="52"/>
      <c r="F60" s="49">
        <f>D60*E60</f>
        <v>0</v>
      </c>
    </row>
    <row r="61" spans="1:6" s="27" customFormat="1" ht="15" customHeight="1" x14ac:dyDescent="0.2">
      <c r="A61" s="7"/>
      <c r="B61" s="72" t="s">
        <v>55</v>
      </c>
      <c r="C61" s="8" t="s">
        <v>1</v>
      </c>
      <c r="D61" s="46">
        <v>50</v>
      </c>
      <c r="E61" s="52"/>
      <c r="F61" s="49">
        <f>D61*E61</f>
        <v>0</v>
      </c>
    </row>
    <row r="62" spans="1:6" s="27" customFormat="1" ht="15" customHeight="1" x14ac:dyDescent="0.2">
      <c r="A62" s="7"/>
      <c r="B62" s="72"/>
      <c r="C62" s="8"/>
      <c r="D62" s="46"/>
      <c r="E62" s="52"/>
      <c r="F62" s="49"/>
    </row>
    <row r="63" spans="1:6" s="27" customFormat="1" ht="42" customHeight="1" x14ac:dyDescent="0.2">
      <c r="A63" s="7" t="s">
        <v>2</v>
      </c>
      <c r="B63" s="21" t="s">
        <v>56</v>
      </c>
      <c r="C63" s="8" t="s">
        <v>3</v>
      </c>
      <c r="D63" s="46">
        <v>4</v>
      </c>
      <c r="E63" s="52"/>
      <c r="F63" s="49">
        <f t="shared" ref="F63" si="7">D63*E63</f>
        <v>0</v>
      </c>
    </row>
    <row r="64" spans="1:6" s="27" customFormat="1" ht="14.25" customHeight="1" x14ac:dyDescent="0.2">
      <c r="A64" s="7"/>
      <c r="B64" s="21"/>
      <c r="C64" s="8"/>
      <c r="D64" s="46"/>
      <c r="E64" s="52"/>
      <c r="F64" s="49"/>
    </row>
    <row r="65" spans="1:6" s="27" customFormat="1" ht="20.25" customHeight="1" x14ac:dyDescent="0.2">
      <c r="A65" s="7"/>
      <c r="B65" s="72" t="s">
        <v>54</v>
      </c>
      <c r="C65" s="8" t="s">
        <v>3</v>
      </c>
      <c r="D65" s="46">
        <v>3</v>
      </c>
      <c r="E65" s="52"/>
      <c r="F65" s="49">
        <f>D65*E65</f>
        <v>0</v>
      </c>
    </row>
    <row r="66" spans="1:6" s="27" customFormat="1" ht="15" customHeight="1" x14ac:dyDescent="0.2">
      <c r="A66" s="7"/>
      <c r="B66" s="72" t="s">
        <v>55</v>
      </c>
      <c r="C66" s="8" t="s">
        <v>1</v>
      </c>
      <c r="D66" s="46">
        <v>8</v>
      </c>
      <c r="E66" s="52"/>
      <c r="F66" s="49">
        <f>D66*E66</f>
        <v>0</v>
      </c>
    </row>
    <row r="67" spans="1:6" s="27" customFormat="1" ht="15" customHeight="1" x14ac:dyDescent="0.2">
      <c r="A67" s="7"/>
      <c r="B67" s="72"/>
      <c r="C67" s="8"/>
      <c r="D67" s="46"/>
      <c r="E67" s="52"/>
      <c r="F67" s="49"/>
    </row>
    <row r="68" spans="1:6" s="27" customFormat="1" ht="43.5" customHeight="1" x14ac:dyDescent="0.2">
      <c r="A68" s="7" t="s">
        <v>4</v>
      </c>
      <c r="B68" s="21" t="s">
        <v>57</v>
      </c>
      <c r="C68" s="8"/>
      <c r="D68" s="46"/>
      <c r="E68" s="52"/>
      <c r="F68" s="49"/>
    </row>
    <row r="69" spans="1:6" s="27" customFormat="1" ht="15" customHeight="1" x14ac:dyDescent="0.2">
      <c r="A69" s="7"/>
      <c r="B69" s="21"/>
      <c r="C69" s="8"/>
      <c r="D69" s="46"/>
      <c r="E69" s="52"/>
      <c r="F69" s="49"/>
    </row>
    <row r="70" spans="1:6" s="27" customFormat="1" ht="15" customHeight="1" x14ac:dyDescent="0.2">
      <c r="A70" s="7"/>
      <c r="B70" s="72" t="s">
        <v>58</v>
      </c>
      <c r="C70" s="8" t="s">
        <v>3</v>
      </c>
      <c r="D70" s="46">
        <v>4</v>
      </c>
      <c r="E70" s="52"/>
      <c r="F70" s="49">
        <f>D70*E70</f>
        <v>0</v>
      </c>
    </row>
    <row r="71" spans="1:6" s="27" customFormat="1" ht="15" customHeight="1" x14ac:dyDescent="0.2">
      <c r="A71" s="7"/>
      <c r="B71" s="72" t="s">
        <v>55</v>
      </c>
      <c r="C71" s="8" t="s">
        <v>1</v>
      </c>
      <c r="D71" s="46">
        <v>40</v>
      </c>
      <c r="E71" s="52"/>
      <c r="F71" s="49">
        <f>D71*E71</f>
        <v>0</v>
      </c>
    </row>
    <row r="72" spans="1:6" s="27" customFormat="1" ht="15" customHeight="1" x14ac:dyDescent="0.2">
      <c r="A72" s="7"/>
      <c r="B72" s="72"/>
      <c r="C72" s="8"/>
      <c r="D72" s="46"/>
      <c r="E72" s="52"/>
      <c r="F72" s="49"/>
    </row>
    <row r="73" spans="1:6" s="27" customFormat="1" ht="15" customHeight="1" x14ac:dyDescent="0.2">
      <c r="A73" s="7" t="s">
        <v>10</v>
      </c>
      <c r="B73" s="21" t="s">
        <v>11</v>
      </c>
      <c r="C73" s="8" t="s">
        <v>5</v>
      </c>
      <c r="D73" s="46">
        <v>1</v>
      </c>
      <c r="E73" s="52"/>
      <c r="F73" s="49">
        <f t="shared" ref="F73" si="8">D73*E73</f>
        <v>0</v>
      </c>
    </row>
    <row r="74" spans="1:6" s="27" customFormat="1" ht="15" customHeight="1" x14ac:dyDescent="0.2">
      <c r="A74" s="20"/>
      <c r="B74" s="21"/>
      <c r="C74" s="15"/>
      <c r="D74" s="16"/>
      <c r="E74" s="17"/>
      <c r="F74" s="18"/>
    </row>
    <row r="75" spans="1:6" s="27" customFormat="1" ht="15" customHeight="1" x14ac:dyDescent="0.2">
      <c r="A75" s="73" t="s">
        <v>51</v>
      </c>
      <c r="B75" s="94" t="s">
        <v>59</v>
      </c>
      <c r="C75" s="94"/>
      <c r="D75" s="94"/>
      <c r="E75" s="94"/>
      <c r="F75" s="66">
        <f>SUM(F60:F74)</f>
        <v>0</v>
      </c>
    </row>
    <row r="76" spans="1:6" s="27" customFormat="1" ht="15" customHeight="1" x14ac:dyDescent="0.2">
      <c r="A76" s="13"/>
      <c r="B76" s="14"/>
      <c r="C76" s="8"/>
      <c r="D76" s="46"/>
      <c r="E76" s="52"/>
      <c r="F76" s="51"/>
    </row>
    <row r="77" spans="1:6" s="27" customFormat="1" ht="15" customHeight="1" x14ac:dyDescent="0.2">
      <c r="A77" s="67" t="s">
        <v>60</v>
      </c>
      <c r="B77" s="75" t="s">
        <v>61</v>
      </c>
      <c r="C77" s="8"/>
      <c r="D77" s="46"/>
      <c r="E77" s="52"/>
      <c r="F77" s="51"/>
    </row>
    <row r="78" spans="1:6" s="27" customFormat="1" ht="15" customHeight="1" x14ac:dyDescent="0.2">
      <c r="A78" s="13"/>
      <c r="B78" s="14"/>
      <c r="C78" s="8"/>
      <c r="D78" s="46"/>
      <c r="E78" s="52"/>
      <c r="F78" s="51"/>
    </row>
    <row r="79" spans="1:6" s="27" customFormat="1" ht="53.25" customHeight="1" x14ac:dyDescent="0.2">
      <c r="A79" s="7" t="s">
        <v>62</v>
      </c>
      <c r="B79" s="74" t="s">
        <v>63</v>
      </c>
      <c r="C79" s="8" t="s">
        <v>5</v>
      </c>
      <c r="D79" s="46">
        <v>1</v>
      </c>
      <c r="E79" s="52"/>
      <c r="F79" s="49">
        <f>D79*E79</f>
        <v>0</v>
      </c>
    </row>
    <row r="80" spans="1:6" s="27" customFormat="1" ht="15" customHeight="1" x14ac:dyDescent="0.2">
      <c r="A80" s="13"/>
      <c r="B80" s="14"/>
      <c r="C80" s="8"/>
      <c r="D80" s="46"/>
      <c r="E80" s="52"/>
      <c r="F80" s="51"/>
    </row>
    <row r="81" spans="1:6" s="27" customFormat="1" ht="31.5" customHeight="1" x14ac:dyDescent="0.2">
      <c r="A81" s="7" t="s">
        <v>12</v>
      </c>
      <c r="B81" s="74" t="s">
        <v>64</v>
      </c>
      <c r="C81" s="8" t="s">
        <v>5</v>
      </c>
      <c r="D81" s="46">
        <v>1</v>
      </c>
      <c r="E81" s="52"/>
      <c r="F81" s="49">
        <f>D81*E81</f>
        <v>0</v>
      </c>
    </row>
    <row r="82" spans="1:6" s="27" customFormat="1" ht="14.25" customHeight="1" x14ac:dyDescent="0.2">
      <c r="A82" s="7"/>
      <c r="B82" s="74"/>
      <c r="C82" s="8"/>
      <c r="D82" s="46"/>
      <c r="E82" s="52"/>
      <c r="F82" s="49"/>
    </row>
    <row r="83" spans="1:6" s="27" customFormat="1" ht="17.25" customHeight="1" x14ac:dyDescent="0.2">
      <c r="A83" s="73" t="s">
        <v>60</v>
      </c>
      <c r="B83" s="94" t="s">
        <v>65</v>
      </c>
      <c r="C83" s="94"/>
      <c r="D83" s="94"/>
      <c r="E83" s="94"/>
      <c r="F83" s="66">
        <f>SUM(F68:F82)</f>
        <v>0</v>
      </c>
    </row>
    <row r="84" spans="1:6" s="27" customFormat="1" ht="17.25" customHeight="1" x14ac:dyDescent="0.2">
      <c r="A84" s="76"/>
      <c r="B84" s="77"/>
      <c r="C84" s="77"/>
      <c r="D84" s="77"/>
      <c r="E84" s="77"/>
      <c r="F84" s="78"/>
    </row>
    <row r="85" spans="1:6" s="27" customFormat="1" ht="17.25" customHeight="1" x14ac:dyDescent="0.2">
      <c r="A85" s="76"/>
      <c r="B85" s="77"/>
      <c r="C85" s="77"/>
      <c r="D85" s="77"/>
      <c r="E85" s="77"/>
      <c r="F85" s="78"/>
    </row>
    <row r="86" spans="1:6" s="27" customFormat="1" ht="17.25" customHeight="1" x14ac:dyDescent="0.2">
      <c r="A86" s="76"/>
      <c r="B86" s="77" t="s">
        <v>66</v>
      </c>
      <c r="C86" s="77"/>
      <c r="D86" s="77"/>
      <c r="E86" s="77"/>
      <c r="F86" s="78"/>
    </row>
    <row r="87" spans="1:6" s="27" customFormat="1" ht="17.25" customHeight="1" x14ac:dyDescent="0.2">
      <c r="A87" s="76"/>
      <c r="B87" s="77"/>
      <c r="C87" s="77"/>
      <c r="D87" s="77"/>
      <c r="E87" s="77"/>
      <c r="F87" s="78"/>
    </row>
    <row r="88" spans="1:6" s="27" customFormat="1" ht="17.25" customHeight="1" x14ac:dyDescent="0.2">
      <c r="A88" s="76"/>
      <c r="B88" s="79" t="s">
        <v>67</v>
      </c>
      <c r="C88" s="77"/>
      <c r="D88" s="77"/>
      <c r="E88" s="77"/>
      <c r="F88" s="78"/>
    </row>
    <row r="89" spans="1:6" s="27" customFormat="1" ht="17.25" customHeight="1" x14ac:dyDescent="0.2">
      <c r="A89" s="76"/>
      <c r="B89" s="77" t="s">
        <v>23</v>
      </c>
      <c r="C89" s="77"/>
      <c r="D89" s="77"/>
      <c r="E89" s="77"/>
      <c r="F89" s="78">
        <f>F25</f>
        <v>0</v>
      </c>
    </row>
    <row r="90" spans="1:6" s="27" customFormat="1" ht="30" customHeight="1" x14ac:dyDescent="0.2">
      <c r="A90" s="76"/>
      <c r="B90" s="77" t="s">
        <v>68</v>
      </c>
      <c r="C90" s="77"/>
      <c r="D90" s="77"/>
      <c r="E90" s="77"/>
      <c r="F90" s="78">
        <f>F39</f>
        <v>0</v>
      </c>
    </row>
    <row r="91" spans="1:6" s="27" customFormat="1" ht="17.25" customHeight="1" x14ac:dyDescent="0.2">
      <c r="A91" s="76"/>
      <c r="B91" s="77" t="s">
        <v>69</v>
      </c>
      <c r="C91" s="77"/>
      <c r="D91" s="77"/>
      <c r="E91" s="77"/>
      <c r="F91" s="78">
        <f>F45</f>
        <v>0</v>
      </c>
    </row>
    <row r="92" spans="1:6" s="27" customFormat="1" ht="26.25" customHeight="1" x14ac:dyDescent="0.2">
      <c r="A92" s="76"/>
      <c r="B92" s="77" t="s">
        <v>70</v>
      </c>
      <c r="C92" s="77"/>
      <c r="D92" s="77"/>
      <c r="E92" s="77"/>
      <c r="F92" s="78">
        <f>F55</f>
        <v>0</v>
      </c>
    </row>
    <row r="93" spans="1:6" s="27" customFormat="1" ht="15" customHeight="1" x14ac:dyDescent="0.2">
      <c r="A93" s="13"/>
      <c r="B93" s="79" t="s">
        <v>71</v>
      </c>
      <c r="C93" s="61"/>
      <c r="D93" s="62"/>
      <c r="E93" s="63"/>
      <c r="F93" s="64">
        <f>F75</f>
        <v>0</v>
      </c>
    </row>
    <row r="94" spans="1:6" s="27" customFormat="1" ht="15" customHeight="1" x14ac:dyDescent="0.2">
      <c r="A94" s="13"/>
      <c r="B94" s="77" t="s">
        <v>72</v>
      </c>
      <c r="C94" s="8"/>
      <c r="D94" s="46"/>
      <c r="E94" s="52"/>
      <c r="F94" s="51">
        <f>SUM(F89:F93)</f>
        <v>0</v>
      </c>
    </row>
    <row r="95" spans="1:6" s="27" customFormat="1" ht="15" customHeight="1" x14ac:dyDescent="0.2">
      <c r="A95" s="13"/>
      <c r="B95" s="77"/>
      <c r="C95" s="8"/>
      <c r="D95" s="46"/>
      <c r="E95" s="52"/>
      <c r="F95" s="51"/>
    </row>
    <row r="96" spans="1:6" s="27" customFormat="1" ht="15" customHeight="1" x14ac:dyDescent="0.2">
      <c r="A96" s="13"/>
      <c r="B96" s="77" t="s">
        <v>73</v>
      </c>
      <c r="C96" s="8"/>
      <c r="D96" s="46"/>
      <c r="E96" s="52"/>
      <c r="F96" s="51">
        <f>F83</f>
        <v>0</v>
      </c>
    </row>
    <row r="97" spans="1:6" s="27" customFormat="1" ht="15" customHeight="1" x14ac:dyDescent="0.2">
      <c r="A97" s="13"/>
      <c r="B97" s="77"/>
      <c r="C97" s="8"/>
      <c r="D97" s="46"/>
      <c r="E97" s="52"/>
      <c r="F97" s="51"/>
    </row>
    <row r="98" spans="1:6" x14ac:dyDescent="0.25">
      <c r="A98" s="33"/>
      <c r="B98" s="33" t="s">
        <v>7</v>
      </c>
      <c r="C98" s="34"/>
      <c r="D98" s="35"/>
      <c r="E98" s="36"/>
      <c r="F98" s="37">
        <f>F94+F96</f>
        <v>0</v>
      </c>
    </row>
    <row r="99" spans="1:6" s="38" customFormat="1" ht="13.5" x14ac:dyDescent="0.25">
      <c r="B99" s="39" t="s">
        <v>6</v>
      </c>
      <c r="C99" s="40"/>
      <c r="D99" s="41"/>
      <c r="E99" s="42"/>
      <c r="F99" s="43">
        <f>F98*0.25</f>
        <v>0</v>
      </c>
    </row>
    <row r="100" spans="1:6" x14ac:dyDescent="0.25">
      <c r="A100" s="33"/>
      <c r="B100" s="33" t="s">
        <v>8</v>
      </c>
      <c r="C100" s="34"/>
      <c r="D100" s="35"/>
      <c r="E100" s="44"/>
      <c r="F100" s="37">
        <f>SUM(F98:F99)</f>
        <v>0</v>
      </c>
    </row>
    <row r="101" spans="1:6" x14ac:dyDescent="0.25">
      <c r="D101" s="10"/>
      <c r="F101" s="10"/>
    </row>
    <row r="102" spans="1:6" x14ac:dyDescent="0.2">
      <c r="B102" s="45" t="s">
        <v>75</v>
      </c>
      <c r="C102" s="10"/>
      <c r="D102" s="10"/>
      <c r="E102" s="9"/>
      <c r="F102" s="10"/>
    </row>
    <row r="103" spans="1:6" x14ac:dyDescent="0.2">
      <c r="B103" s="45"/>
    </row>
    <row r="105" spans="1:6" ht="45.75" customHeight="1" x14ac:dyDescent="0.2">
      <c r="B105" s="93" t="s">
        <v>13</v>
      </c>
      <c r="C105" s="93"/>
      <c r="D105" s="93"/>
      <c r="E105" s="93"/>
      <c r="F105" s="93"/>
    </row>
    <row r="106" spans="1:6" ht="16.5" x14ac:dyDescent="0.3">
      <c r="B106" s="87"/>
      <c r="C106" s="87"/>
      <c r="D106" s="87"/>
      <c r="E106" s="87"/>
      <c r="F106" s="87"/>
    </row>
    <row r="107" spans="1:6" ht="16.5" x14ac:dyDescent="0.3">
      <c r="B107" s="88" t="s">
        <v>14</v>
      </c>
      <c r="C107" s="88"/>
      <c r="D107" s="88"/>
      <c r="E107" s="88"/>
      <c r="F107" s="88"/>
    </row>
    <row r="108" spans="1:6" ht="16.5" x14ac:dyDescent="0.3">
      <c r="B108" s="88"/>
      <c r="C108" s="88"/>
      <c r="D108" s="89" t="s">
        <v>15</v>
      </c>
      <c r="E108" s="89"/>
      <c r="F108" s="89"/>
    </row>
    <row r="109" spans="1:6" ht="16.5" x14ac:dyDescent="0.3">
      <c r="B109" s="88"/>
      <c r="C109" s="88"/>
      <c r="D109" s="89"/>
      <c r="E109" s="89"/>
      <c r="F109" s="89"/>
    </row>
    <row r="110" spans="1:6" ht="16.5" x14ac:dyDescent="0.3">
      <c r="B110" s="88"/>
      <c r="C110" s="88"/>
      <c r="D110" s="88"/>
      <c r="E110" s="88"/>
      <c r="F110" s="88"/>
    </row>
    <row r="111" spans="1:6" ht="16.5" x14ac:dyDescent="0.3">
      <c r="B111" s="88"/>
      <c r="C111" s="88"/>
      <c r="D111" s="89" t="s">
        <v>16</v>
      </c>
      <c r="E111" s="89"/>
      <c r="F111" s="89"/>
    </row>
    <row r="112" spans="1:6" ht="16.5" x14ac:dyDescent="0.3">
      <c r="B112" s="88"/>
      <c r="C112" s="88"/>
      <c r="D112" s="89" t="s">
        <v>17</v>
      </c>
      <c r="E112" s="89"/>
      <c r="F112" s="89"/>
    </row>
    <row r="113" spans="2:6" ht="16.5" x14ac:dyDescent="0.3">
      <c r="B113" s="88"/>
      <c r="C113" s="88"/>
      <c r="D113" s="88"/>
      <c r="E113" s="88"/>
      <c r="F113" s="88"/>
    </row>
  </sheetData>
  <mergeCells count="14">
    <mergeCell ref="D112:F112"/>
    <mergeCell ref="B6:F6"/>
    <mergeCell ref="B7:C7"/>
    <mergeCell ref="A10:F10"/>
    <mergeCell ref="B105:F105"/>
    <mergeCell ref="D108:F108"/>
    <mergeCell ref="D109:F109"/>
    <mergeCell ref="D111:F111"/>
    <mergeCell ref="B25:E25"/>
    <mergeCell ref="B39:E39"/>
    <mergeCell ref="B45:E45"/>
    <mergeCell ref="B55:E55"/>
    <mergeCell ref="B75:E75"/>
    <mergeCell ref="B83:E8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2026-06-09T09:31:01Z</dcterms:modified>
</cp:coreProperties>
</file>